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weboldal_tmp\negyedéves adatszolgáltatás_személyi\"/>
    </mc:Choice>
  </mc:AlternateContent>
  <bookViews>
    <workbookView xWindow="0" yWindow="0" windowWidth="28800" windowHeight="11700"/>
  </bookViews>
  <sheets>
    <sheet name="Dettinek" sheetId="1" r:id="rId1"/>
    <sheet name="MÁK lis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T25" i="1"/>
  <c r="BC24" i="3"/>
  <c r="BD6" i="3"/>
  <c r="BD19" i="3" s="1"/>
  <c r="BD7" i="3"/>
  <c r="BD8" i="3"/>
  <c r="BD9" i="3"/>
  <c r="BD10" i="3"/>
  <c r="BD11" i="3"/>
  <c r="BD12" i="3"/>
  <c r="BD13" i="3"/>
  <c r="BD14" i="3"/>
  <c r="BD15" i="3"/>
  <c r="BD16" i="3"/>
  <c r="BD17" i="3"/>
  <c r="BD18" i="3"/>
  <c r="BD5" i="3"/>
  <c r="BB19" i="3"/>
  <c r="BC19" i="3"/>
  <c r="BA19" i="3"/>
  <c r="AW23" i="3"/>
  <c r="AS23" i="3"/>
  <c r="AO23" i="3"/>
  <c r="AK23" i="3"/>
  <c r="AG23" i="3"/>
  <c r="AC23" i="3"/>
  <c r="Y23" i="3"/>
  <c r="AW19" i="3"/>
  <c r="AW24" i="3" s="1"/>
  <c r="AS19" i="3"/>
  <c r="AS24" i="3" s="1"/>
  <c r="AO19" i="3"/>
  <c r="AO24" i="3" s="1"/>
  <c r="AK19" i="3"/>
  <c r="AK24" i="3" s="1"/>
  <c r="AG19" i="3"/>
  <c r="AG24" i="3" s="1"/>
  <c r="AC19" i="3"/>
  <c r="AC24" i="3" s="1"/>
  <c r="Y19" i="3"/>
  <c r="Y24" i="3" s="1"/>
  <c r="T29" i="1" l="1"/>
  <c r="T12" i="1"/>
</calcChain>
</file>

<file path=xl/sharedStrings.xml><?xml version="1.0" encoding="utf-8"?>
<sst xmlns="http://schemas.openxmlformats.org/spreadsheetml/2006/main" count="114" uniqueCount="97">
  <si>
    <t>forintban</t>
  </si>
  <si>
    <t>Sor-szám</t>
  </si>
  <si>
    <t>Rovat megnevezése</t>
  </si>
  <si>
    <t>Rovat-szám</t>
  </si>
  <si>
    <t>Előirányzat</t>
  </si>
  <si>
    <t>Kötelezettségvállalás, más fizetési kötelezettség</t>
  </si>
  <si>
    <t>Teljesítés</t>
  </si>
  <si>
    <t>eredeti</t>
  </si>
  <si>
    <t>módosított</t>
  </si>
  <si>
    <t>költségve-tési évben esedékes</t>
  </si>
  <si>
    <t>költségve-tési évben esedékes végleges</t>
  </si>
  <si>
    <t>költségve-tési évet követően esedékes</t>
  </si>
  <si>
    <t>költségve-tési évet követően esedékes végleges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</si>
  <si>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</si>
  <si>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</si>
  <si>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</si>
  <si>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</si>
  <si>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</si>
  <si>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</si>
  <si>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</si>
  <si>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</si>
  <si>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</si>
  <si>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</si>
  <si>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</si>
  <si>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</si>
  <si>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</si>
  <si>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</si>
  <si>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</si>
  <si>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</si>
  <si>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</si>
  <si>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</si>
  <si>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</si>
  <si>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</si>
  <si>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</si>
  <si>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</si>
  <si>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</si>
  <si>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</si>
  <si>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</si>
  <si>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</si>
  <si>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</si>
  <si>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</si>
  <si>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</si>
  <si>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</si>
  <si>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</si>
  <si>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</si>
  <si>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</si>
  <si>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</si>
  <si>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</si>
  <si>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</si>
  <si>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</si>
  <si>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</si>
  <si>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</si>
  <si>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</si>
  <si>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</si>
  <si>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</si>
  <si>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</si>
  <si>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</si>
  <si>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</si>
  <si>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</si>
  <si>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</si>
  <si>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 (&gt;=14)</t>
  </si>
  <si>
    <t>K1113</t>
  </si>
  <si>
    <t>14</t>
  </si>
  <si>
    <t>ebből:biztosítási díjak</t>
  </si>
  <si>
    <t>15</t>
  </si>
  <si>
    <t>Foglalkoztatottak személyi juttatásai (=01+…+13)</t>
  </si>
  <si>
    <t>K11</t>
  </si>
  <si>
    <t>16</t>
  </si>
  <si>
    <t>Választott tisztségviselők juttatásai</t>
  </si>
  <si>
    <t>K121</t>
  </si>
  <si>
    <t>17</t>
  </si>
  <si>
    <t>Munkavégzésre irányuló egyéb jogviszonyban nem saját foglalkoztatottnak fizetett juttatások</t>
  </si>
  <si>
    <t>K122</t>
  </si>
  <si>
    <t>18</t>
  </si>
  <si>
    <t>Egyéb külső személyi juttatások</t>
  </si>
  <si>
    <t>K123</t>
  </si>
  <si>
    <t>19</t>
  </si>
  <si>
    <t>Külső személyi juttatások (=16+17+18)</t>
  </si>
  <si>
    <t>K12</t>
  </si>
  <si>
    <t>20</t>
  </si>
  <si>
    <t>Személyi juttatások (=15+19)</t>
  </si>
  <si>
    <t>K1</t>
  </si>
  <si>
    <t>2023.12.hó</t>
  </si>
  <si>
    <t>2024.01.hó</t>
  </si>
  <si>
    <t>2024.02.hó</t>
  </si>
  <si>
    <t>I.negyedév összesen</t>
  </si>
  <si>
    <t>különbség:</t>
  </si>
  <si>
    <t>Juttatások összege</t>
  </si>
  <si>
    <t>Vezetők részére nyújtott juttatások megnevezése</t>
  </si>
  <si>
    <t>Egyéb alkalmazottak részére nyújtott juttatások megnevezése</t>
  </si>
  <si>
    <t>A 2024.01.01-03.31. közötti időszakban kifizetett személyi juttatások összege: 4 339 784 551 Ft</t>
  </si>
  <si>
    <t>Foglalkoztatottak személyi juttatásai</t>
  </si>
  <si>
    <t>Foglalkoztatottak egyéb személyi juttatásai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</si>
  <si>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</si>
  <si>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</si>
  <si>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</si>
  <si>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2024.03.31-én  a Kaposvári Takerületi Központ munkajogi létszáma: 2.781 fő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</si>
</sst>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#,###,###"/>
    <numFmt numFmtId="166" formatCode="0__"/>
    <numFmt numFmtId="167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i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CAF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167" fontId="5" fillId="0" borderId="0" xfId="4" applyNumberFormat="1" applyFont="1" applyFill="1" applyBorder="1"/>
    <xf numFmtId="167" fontId="5" fillId="0" borderId="0" xfId="1" applyNumberFormat="1" applyFont="1" applyFill="1" applyBorder="1"/>
    <xf numFmtId="0" fontId="5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2" fillId="4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6" fillId="0" borderId="2" xfId="0" quotePrefix="1" applyNumberFormat="1" applyFont="1" applyFill="1" applyBorder="1" applyAlignment="1">
      <alignment horizontal="right" vertical="center" wrapText="1"/>
    </xf>
    <xf numFmtId="0" fontId="6" fillId="0" borderId="3" xfId="0" quotePrefix="1" applyFont="1" applyFill="1" applyBorder="1" applyAlignment="1">
      <alignment horizontal="right" vertical="center" wrapText="1"/>
    </xf>
    <xf numFmtId="0" fontId="6" fillId="0" borderId="4" xfId="0" quotePrefix="1" applyFont="1" applyFill="1" applyBorder="1" applyAlignment="1">
      <alignment horizontal="right" vertical="center" wrapText="1"/>
    </xf>
    <xf numFmtId="49" fontId="6" fillId="0" borderId="3" xfId="0" quotePrefix="1" applyNumberFormat="1" applyFont="1" applyFill="1" applyBorder="1" applyAlignment="1">
      <alignment horizontal="right" vertical="center" wrapText="1"/>
    </xf>
    <xf numFmtId="49" fontId="6" fillId="0" borderId="4" xfId="0" quotePrefix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3" fontId="3" fillId="4" borderId="1" xfId="3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6" fillId="2" borderId="2" xfId="2" applyNumberFormat="1" applyFont="1" applyFill="1" applyBorder="1" applyAlignment="1">
      <alignment horizontal="right"/>
    </xf>
    <xf numFmtId="0" fontId="6" fillId="2" borderId="3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6" fillId="2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 vertical="center"/>
    </xf>
  </cellXfs>
  <cellStyles count="5">
    <cellStyle name="Ezres" xfId="4" builtinId="3"/>
    <cellStyle name="Normál" xfId="0" builtinId="0"/>
    <cellStyle name="Normál 2" xfId="1"/>
    <cellStyle name="Normál_12_urlap_Mérleg_MJEL 01R_ABCDEF_2014re_nov19" xfId="2"/>
    <cellStyle name="Normál_12dmellékl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activeCell="Y6" sqref="Y6"/>
    </sheetView>
  </sheetViews>
  <sheetFormatPr defaultRowHeight="15" x14ac:dyDescent="0.25"/>
  <cols>
    <col min="1" max="18" width="2.7109375" customWidth="1"/>
    <col min="19" max="19" width="2.85546875" customWidth="1"/>
    <col min="20" max="23" width="3.7109375" customWidth="1"/>
    <col min="24" max="24" width="15.28515625" customWidth="1"/>
    <col min="25" max="25" width="16.28515625" bestFit="1" customWidth="1"/>
    <col min="26" max="26" width="16" customWidth="1"/>
    <col min="27" max="27" width="17" customWidth="1"/>
  </cols>
  <sheetData>
    <row r="1" spans="1:27" x14ac:dyDescent="0.25">
      <c r="A1" t="s">
        <v>96</v>
      </c>
    </row>
    <row r="2" spans="1:27" x14ac:dyDescent="0.25">
      <c r="A2" t="s">
        <v>90</v>
      </c>
    </row>
    <row r="4" spans="1:27" s="1" customFormat="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7" s="1" customFormat="1" ht="26.1" customHeight="1" x14ac:dyDescent="0.2">
      <c r="A5" s="16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" t="s">
        <v>87</v>
      </c>
      <c r="U5" s="14"/>
      <c r="V5" s="14"/>
      <c r="W5" s="14"/>
    </row>
    <row r="6" spans="1:27" s="1" customFormat="1" ht="65.099999999999994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4"/>
      <c r="U6" s="14"/>
      <c r="V6" s="14"/>
      <c r="W6" s="14"/>
    </row>
    <row r="7" spans="1:27" s="1" customFormat="1" ht="12.95" customHeight="1" x14ac:dyDescent="0.2">
      <c r="A7" s="8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>
        <v>420672387</v>
      </c>
      <c r="U7" s="12"/>
      <c r="V7" s="12"/>
      <c r="W7" s="13"/>
      <c r="X7" s="3"/>
      <c r="Y7" s="4"/>
      <c r="Z7" s="3"/>
      <c r="AA7" s="3"/>
    </row>
    <row r="8" spans="1:27" s="1" customFormat="1" ht="12.95" customHeight="1" x14ac:dyDescent="0.2">
      <c r="A8" s="8" t="s">
        <v>30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>
        <v>100000</v>
      </c>
      <c r="U8" s="12"/>
      <c r="V8" s="12"/>
      <c r="W8" s="13"/>
      <c r="X8" s="3"/>
      <c r="Y8" s="4"/>
      <c r="Z8" s="3"/>
      <c r="AA8" s="4"/>
    </row>
    <row r="9" spans="1:27" s="1" customFormat="1" ht="12.95" customHeight="1" x14ac:dyDescent="0.2">
      <c r="A9" s="8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>
        <v>26898965</v>
      </c>
      <c r="U9" s="12"/>
      <c r="V9" s="12"/>
      <c r="W9" s="13"/>
      <c r="X9" s="3"/>
      <c r="Y9" s="4"/>
      <c r="Z9" s="3"/>
      <c r="AA9" s="4"/>
    </row>
    <row r="10" spans="1:27" s="1" customFormat="1" ht="12.95" customHeight="1" x14ac:dyDescent="0.2">
      <c r="A10" s="8" t="s">
        <v>48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>
        <v>1485388</v>
      </c>
      <c r="U10" s="12"/>
      <c r="V10" s="12"/>
      <c r="W10" s="13"/>
      <c r="X10" s="3"/>
      <c r="Y10" s="4"/>
      <c r="Z10" s="3"/>
      <c r="AA10" s="4"/>
    </row>
    <row r="11" spans="1:27" s="1" customFormat="1" ht="12.95" customHeight="1" x14ac:dyDescent="0.2">
      <c r="A11" s="8" t="s">
        <v>92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>
        <v>4144979</v>
      </c>
      <c r="U11" s="12"/>
      <c r="V11" s="12"/>
      <c r="W11" s="13"/>
      <c r="X11" s="3"/>
      <c r="Y11" s="4"/>
      <c r="Z11" s="3"/>
      <c r="AA11" s="4"/>
    </row>
    <row r="12" spans="1:27" s="1" customFormat="1" ht="12.95" customHeight="1" x14ac:dyDescent="0.2">
      <c r="A12" s="6" t="s">
        <v>91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7">
        <f>SUM(T7:W11)</f>
        <v>453301719</v>
      </c>
      <c r="U12" s="17"/>
      <c r="V12" s="17"/>
      <c r="W12" s="17"/>
      <c r="X12" s="3"/>
      <c r="Y12" s="4"/>
      <c r="Z12" s="3"/>
      <c r="AA12" s="4"/>
    </row>
    <row r="14" spans="1:27" s="1" customFormat="1" ht="26.1" customHeight="1" x14ac:dyDescent="0.2">
      <c r="A14" s="14" t="s">
        <v>89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87</v>
      </c>
      <c r="U14" s="14"/>
      <c r="V14" s="14"/>
      <c r="W14" s="14"/>
    </row>
    <row r="15" spans="1:27" s="1" customFormat="1" ht="65.099999999999994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7" s="1" customFormat="1" ht="12.95" customHeight="1" x14ac:dyDescent="0.2">
      <c r="A16" s="8" t="s">
        <v>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>
        <v>3616361970</v>
      </c>
      <c r="U16" s="12"/>
      <c r="V16" s="12"/>
      <c r="W16" s="13"/>
    </row>
    <row r="17" spans="1:23" s="1" customFormat="1" ht="12.95" customHeight="1" x14ac:dyDescent="0.2">
      <c r="A17" s="8" t="s">
        <v>30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>
        <v>2467620</v>
      </c>
      <c r="U17" s="12"/>
      <c r="V17" s="12"/>
      <c r="W17" s="13"/>
    </row>
    <row r="18" spans="1:23" s="1" customFormat="1" ht="12.95" customHeight="1" x14ac:dyDescent="0.2">
      <c r="A18" s="8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>
        <v>139854232</v>
      </c>
      <c r="U18" s="12"/>
      <c r="V18" s="12"/>
      <c r="W18" s="13"/>
    </row>
    <row r="19" spans="1:23" s="1" customFormat="1" ht="12.95" customHeight="1" x14ac:dyDescent="0.2">
      <c r="A19" s="8" t="s">
        <v>36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>
        <v>3156576</v>
      </c>
      <c r="U19" s="12"/>
      <c r="V19" s="12"/>
      <c r="W19" s="13"/>
    </row>
    <row r="20" spans="1:23" s="1" customFormat="1" ht="12.95" customHeight="1" x14ac:dyDescent="0.2">
      <c r="A20" s="8" t="s">
        <v>39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>
        <v>8526272</v>
      </c>
      <c r="U20" s="12"/>
      <c r="V20" s="12"/>
      <c r="W20" s="13"/>
    </row>
    <row r="21" spans="1:23" s="1" customFormat="1" ht="12.95" customHeight="1" x14ac:dyDescent="0.2">
      <c r="A21" s="8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>
        <v>60000</v>
      </c>
      <c r="U21" s="12"/>
      <c r="V21" s="12"/>
      <c r="W21" s="13"/>
    </row>
    <row r="22" spans="1:23" s="1" customFormat="1" ht="12.95" customHeight="1" x14ac:dyDescent="0.2">
      <c r="A22" s="8" t="s">
        <v>48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>
        <v>12085174</v>
      </c>
      <c r="U22" s="12"/>
      <c r="V22" s="12"/>
      <c r="W22" s="13"/>
    </row>
    <row r="23" spans="1:23" s="1" customFormat="1" ht="12.95" customHeight="1" x14ac:dyDescent="0.2">
      <c r="A23" s="8" t="s">
        <v>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>
        <v>8000</v>
      </c>
      <c r="U23" s="12"/>
      <c r="V23" s="12"/>
      <c r="W23" s="13"/>
    </row>
    <row r="24" spans="1:23" s="1" customFormat="1" ht="12.95" customHeight="1" x14ac:dyDescent="0.2">
      <c r="A24" s="8" t="s">
        <v>92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>
        <v>74766791</v>
      </c>
      <c r="U24" s="12"/>
      <c r="V24" s="12"/>
      <c r="W24" s="13"/>
    </row>
    <row r="25" spans="1:23" s="1" customFormat="1" ht="12.95" customHeight="1" x14ac:dyDescent="0.2">
      <c r="A25" s="8" t="s">
        <v>93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7">
        <f>SUM(T16:W24)</f>
        <v>3857286635</v>
      </c>
      <c r="U25" s="7"/>
      <c r="V25" s="7"/>
      <c r="W25" s="7"/>
    </row>
    <row r="26" spans="1:23" s="1" customFormat="1" ht="26.1" customHeight="1" x14ac:dyDescent="0.2">
      <c r="A26" s="8" t="s">
        <v>71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>
        <v>28219963</v>
      </c>
      <c r="U26" s="10"/>
      <c r="V26" s="10"/>
      <c r="W26" s="11"/>
    </row>
    <row r="27" spans="1:23" s="1" customFormat="1" ht="12.95" customHeight="1" x14ac:dyDescent="0.2">
      <c r="A27" s="8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>
        <v>976234</v>
      </c>
      <c r="U27" s="10"/>
      <c r="V27" s="10"/>
      <c r="W27" s="11"/>
    </row>
    <row r="28" spans="1:23" s="1" customFormat="1" ht="12.95" customHeight="1" x14ac:dyDescent="0.2">
      <c r="A28" s="8" t="s">
        <v>94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>
        <f>SUM(T26:W27)</f>
        <v>29196197</v>
      </c>
      <c r="U28" s="7"/>
      <c r="V28" s="7"/>
      <c r="W28" s="7"/>
    </row>
    <row r="29" spans="1:23" s="1" customFormat="1" ht="12.95" customHeight="1" x14ac:dyDescent="0.2">
      <c r="A29" s="6" t="s">
        <v>95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>T25+T28</f>
        <v>3886482832</v>
      </c>
      <c r="U29" s="7"/>
      <c r="V29" s="7"/>
      <c r="W29" s="7"/>
    </row>
  </sheetData>
  <mergeCells count="45">
    <mergeCell ref="A11:S11"/>
    <mergeCell ref="T11:W11"/>
    <mergeCell ref="A12:S12"/>
    <mergeCell ref="T12:W12"/>
    <mergeCell ref="A8:S8"/>
    <mergeCell ref="T8:W8"/>
    <mergeCell ref="A9:S9"/>
    <mergeCell ref="T9:W9"/>
    <mergeCell ref="A10:S10"/>
    <mergeCell ref="T10:W10"/>
    <mergeCell ref="A4:W4"/>
    <mergeCell ref="A5:S6"/>
    <mergeCell ref="T5:W6"/>
    <mergeCell ref="A7:S7"/>
    <mergeCell ref="T7:W7"/>
    <mergeCell ref="A17:S17"/>
    <mergeCell ref="T17:W17"/>
    <mergeCell ref="A16:S16"/>
    <mergeCell ref="T16:W16"/>
    <mergeCell ref="A14:S15"/>
    <mergeCell ref="T14:W15"/>
    <mergeCell ref="A20:S20"/>
    <mergeCell ref="T20:W20"/>
    <mergeCell ref="A19:S19"/>
    <mergeCell ref="T19:W19"/>
    <mergeCell ref="A18:S18"/>
    <mergeCell ref="T18:W18"/>
    <mergeCell ref="A23:S23"/>
    <mergeCell ref="T23:W23"/>
    <mergeCell ref="A22:S22"/>
    <mergeCell ref="T22:W22"/>
    <mergeCell ref="A21:S21"/>
    <mergeCell ref="T21:W21"/>
    <mergeCell ref="A26:S26"/>
    <mergeCell ref="T26:W26"/>
    <mergeCell ref="A25:S25"/>
    <mergeCell ref="T25:W25"/>
    <mergeCell ref="A24:S24"/>
    <mergeCell ref="T24:W24"/>
    <mergeCell ref="A29:S29"/>
    <mergeCell ref="T29:W29"/>
    <mergeCell ref="A28:S28"/>
    <mergeCell ref="T28:W28"/>
    <mergeCell ref="A27:S27"/>
    <mergeCell ref="T27:W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workbookViewId="0">
      <selection activeCell="BA11" sqref="BA11"/>
    </sheetView>
  </sheetViews>
  <sheetFormatPr defaultRowHeight="15" x14ac:dyDescent="0.25"/>
  <cols>
    <col min="1" max="2" width="3.7109375" customWidth="1"/>
    <col min="3" max="24" width="2.7109375" customWidth="1"/>
    <col min="25" max="48" width="3.7109375" hidden="1" customWidth="1"/>
    <col min="49" max="52" width="3.7109375" customWidth="1"/>
    <col min="53" max="53" width="17" customWidth="1"/>
    <col min="54" max="54" width="16.140625" customWidth="1"/>
    <col min="55" max="55" width="17.7109375" customWidth="1"/>
    <col min="56" max="56" width="16.42578125" customWidth="1"/>
  </cols>
  <sheetData>
    <row r="1" spans="1:56" s="1" customFormat="1" ht="12.75" customHeight="1" x14ac:dyDescent="0.2">
      <c r="A1" s="3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6" s="1" customFormat="1" ht="26.1" customHeight="1" x14ac:dyDescent="0.2">
      <c r="A2" s="14" t="s">
        <v>1</v>
      </c>
      <c r="B2" s="14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4" t="s">
        <v>3</v>
      </c>
      <c r="W2" s="14"/>
      <c r="X2" s="14"/>
      <c r="Y2" s="16" t="s">
        <v>4</v>
      </c>
      <c r="Z2" s="16"/>
      <c r="AA2" s="16"/>
      <c r="AB2" s="16"/>
      <c r="AC2" s="35"/>
      <c r="AD2" s="35"/>
      <c r="AE2" s="35"/>
      <c r="AF2" s="35"/>
      <c r="AG2" s="14" t="s">
        <v>5</v>
      </c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14" t="s">
        <v>6</v>
      </c>
      <c r="AX2" s="14"/>
      <c r="AY2" s="14"/>
      <c r="AZ2" s="14"/>
    </row>
    <row r="3" spans="1:56" s="1" customFormat="1" ht="65.099999999999994" customHeight="1" x14ac:dyDescent="0.2">
      <c r="A3" s="14"/>
      <c r="B3" s="1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4"/>
      <c r="W3" s="14"/>
      <c r="X3" s="14"/>
      <c r="Y3" s="16" t="s">
        <v>7</v>
      </c>
      <c r="Z3" s="16"/>
      <c r="AA3" s="16"/>
      <c r="AB3" s="16"/>
      <c r="AC3" s="16" t="s">
        <v>8</v>
      </c>
      <c r="AD3" s="16"/>
      <c r="AE3" s="16"/>
      <c r="AF3" s="16"/>
      <c r="AG3" s="14" t="s">
        <v>9</v>
      </c>
      <c r="AH3" s="33"/>
      <c r="AI3" s="33"/>
      <c r="AJ3" s="33"/>
      <c r="AK3" s="14" t="s">
        <v>10</v>
      </c>
      <c r="AL3" s="33"/>
      <c r="AM3" s="33"/>
      <c r="AN3" s="33"/>
      <c r="AO3" s="14" t="s">
        <v>11</v>
      </c>
      <c r="AP3" s="33"/>
      <c r="AQ3" s="33"/>
      <c r="AR3" s="33"/>
      <c r="AS3" s="14" t="s">
        <v>12</v>
      </c>
      <c r="AT3" s="33"/>
      <c r="AU3" s="33"/>
      <c r="AV3" s="33"/>
      <c r="AW3" s="14"/>
      <c r="AX3" s="14"/>
      <c r="AY3" s="14"/>
      <c r="AZ3" s="14"/>
      <c r="BA3" s="1" t="s">
        <v>82</v>
      </c>
      <c r="BB3" s="1" t="s">
        <v>83</v>
      </c>
      <c r="BC3" s="1" t="s">
        <v>84</v>
      </c>
      <c r="BD3" s="5" t="s">
        <v>85</v>
      </c>
    </row>
    <row r="4" spans="1:56" s="1" customFormat="1" ht="12.95" customHeight="1" x14ac:dyDescent="0.2">
      <c r="A4" s="32" t="s">
        <v>13</v>
      </c>
      <c r="B4" s="32"/>
      <c r="C4" s="32" t="s">
        <v>14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15</v>
      </c>
      <c r="W4" s="32"/>
      <c r="X4" s="32"/>
      <c r="Y4" s="32" t="s">
        <v>16</v>
      </c>
      <c r="Z4" s="32"/>
      <c r="AA4" s="32"/>
      <c r="AB4" s="32"/>
      <c r="AC4" s="32" t="s">
        <v>17</v>
      </c>
      <c r="AD4" s="32"/>
      <c r="AE4" s="32"/>
      <c r="AF4" s="32"/>
      <c r="AG4" s="32" t="s">
        <v>18</v>
      </c>
      <c r="AH4" s="32"/>
      <c r="AI4" s="32"/>
      <c r="AJ4" s="32"/>
      <c r="AK4" s="32" t="s">
        <v>19</v>
      </c>
      <c r="AL4" s="32"/>
      <c r="AM4" s="32"/>
      <c r="AN4" s="32"/>
      <c r="AO4" s="32" t="s">
        <v>20</v>
      </c>
      <c r="AP4" s="32"/>
      <c r="AQ4" s="32"/>
      <c r="AR4" s="32"/>
      <c r="AS4" s="32" t="s">
        <v>21</v>
      </c>
      <c r="AT4" s="32"/>
      <c r="AU4" s="32"/>
      <c r="AV4" s="32"/>
      <c r="AW4" s="32" t="s">
        <v>22</v>
      </c>
      <c r="AX4" s="32"/>
      <c r="AY4" s="32"/>
      <c r="AZ4" s="32"/>
    </row>
    <row r="5" spans="1:56" s="1" customFormat="1" ht="12.95" customHeight="1" x14ac:dyDescent="0.2">
      <c r="A5" s="21" t="s">
        <v>23</v>
      </c>
      <c r="B5" s="21"/>
      <c r="C5" s="8" t="s">
        <v>24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2" t="s">
        <v>25</v>
      </c>
      <c r="W5" s="22"/>
      <c r="X5" s="22"/>
      <c r="Y5" s="23">
        <v>13620203000</v>
      </c>
      <c r="Z5" s="24"/>
      <c r="AA5" s="24"/>
      <c r="AB5" s="25"/>
      <c r="AC5" s="9">
        <v>19139594891</v>
      </c>
      <c r="AD5" s="12"/>
      <c r="AE5" s="12"/>
      <c r="AF5" s="13"/>
      <c r="AG5" s="9">
        <v>15003775706</v>
      </c>
      <c r="AH5" s="10"/>
      <c r="AI5" s="10"/>
      <c r="AJ5" s="11"/>
      <c r="AK5" s="9">
        <v>4037034357</v>
      </c>
      <c r="AL5" s="10"/>
      <c r="AM5" s="10"/>
      <c r="AN5" s="11"/>
      <c r="AO5" s="9">
        <v>41013000000</v>
      </c>
      <c r="AP5" s="10"/>
      <c r="AQ5" s="10"/>
      <c r="AR5" s="11"/>
      <c r="AS5" s="20"/>
      <c r="AT5" s="20"/>
      <c r="AU5" s="20"/>
      <c r="AV5" s="20"/>
      <c r="AW5" s="9">
        <v>4037034357</v>
      </c>
      <c r="AX5" s="12"/>
      <c r="AY5" s="12"/>
      <c r="AZ5" s="13"/>
      <c r="BA5" s="3">
        <v>1450520204</v>
      </c>
      <c r="BB5" s="3">
        <v>1190445358</v>
      </c>
      <c r="BC5" s="3">
        <v>1464227799</v>
      </c>
      <c r="BD5" s="4">
        <f>SUM(BA5:BC5)</f>
        <v>4105193361</v>
      </c>
    </row>
    <row r="6" spans="1:56" s="1" customFormat="1" ht="12.95" customHeight="1" x14ac:dyDescent="0.2">
      <c r="A6" s="21" t="s">
        <v>26</v>
      </c>
      <c r="B6" s="21"/>
      <c r="C6" s="8" t="s">
        <v>27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2" t="s">
        <v>28</v>
      </c>
      <c r="W6" s="22"/>
      <c r="X6" s="22"/>
      <c r="Y6" s="26"/>
      <c r="Z6" s="26"/>
      <c r="AA6" s="26"/>
      <c r="AB6" s="26"/>
      <c r="AC6" s="31"/>
      <c r="AD6" s="31"/>
      <c r="AE6" s="31"/>
      <c r="AF6" s="31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31"/>
      <c r="AX6" s="31"/>
      <c r="AY6" s="31"/>
      <c r="AZ6" s="31"/>
      <c r="BA6" s="3"/>
      <c r="BB6" s="3"/>
      <c r="BC6" s="3"/>
      <c r="BD6" s="4">
        <f t="shared" ref="BD6:BD18" si="0">SUM(BA6:BC6)</f>
        <v>0</v>
      </c>
    </row>
    <row r="7" spans="1:56" s="1" customFormat="1" ht="12.95" customHeight="1" x14ac:dyDescent="0.2">
      <c r="A7" s="21" t="s">
        <v>29</v>
      </c>
      <c r="B7" s="21"/>
      <c r="C7" s="8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2" t="s">
        <v>31</v>
      </c>
      <c r="W7" s="22"/>
      <c r="X7" s="22"/>
      <c r="Y7" s="23">
        <v>0</v>
      </c>
      <c r="Z7" s="24"/>
      <c r="AA7" s="24"/>
      <c r="AB7" s="25"/>
      <c r="AC7" s="9">
        <v>972620</v>
      </c>
      <c r="AD7" s="12"/>
      <c r="AE7" s="12"/>
      <c r="AF7" s="13"/>
      <c r="AG7" s="9">
        <v>10159745</v>
      </c>
      <c r="AH7" s="10"/>
      <c r="AI7" s="10"/>
      <c r="AJ7" s="11"/>
      <c r="AK7" s="9">
        <v>2567620</v>
      </c>
      <c r="AL7" s="10"/>
      <c r="AM7" s="10"/>
      <c r="AN7" s="11"/>
      <c r="AO7" s="20"/>
      <c r="AP7" s="20"/>
      <c r="AQ7" s="20"/>
      <c r="AR7" s="20"/>
      <c r="AS7" s="20"/>
      <c r="AT7" s="20"/>
      <c r="AU7" s="20"/>
      <c r="AV7" s="20"/>
      <c r="AW7" s="9">
        <v>2567620</v>
      </c>
      <c r="AX7" s="12"/>
      <c r="AY7" s="12"/>
      <c r="AZ7" s="13"/>
      <c r="BA7" s="3">
        <v>529000</v>
      </c>
      <c r="BB7" s="3">
        <v>840000</v>
      </c>
      <c r="BC7" s="3">
        <v>1595000</v>
      </c>
      <c r="BD7" s="4">
        <f t="shared" si="0"/>
        <v>2964000</v>
      </c>
    </row>
    <row r="8" spans="1:56" s="1" customFormat="1" ht="12.95" customHeight="1" x14ac:dyDescent="0.2">
      <c r="A8" s="21" t="s">
        <v>32</v>
      </c>
      <c r="B8" s="21"/>
      <c r="C8" s="8" t="s">
        <v>33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22" t="s">
        <v>34</v>
      </c>
      <c r="W8" s="22"/>
      <c r="X8" s="22"/>
      <c r="Y8" s="23">
        <v>400000000</v>
      </c>
      <c r="Z8" s="24"/>
      <c r="AA8" s="24"/>
      <c r="AB8" s="25"/>
      <c r="AC8" s="9">
        <v>400000000</v>
      </c>
      <c r="AD8" s="12"/>
      <c r="AE8" s="12"/>
      <c r="AF8" s="13"/>
      <c r="AG8" s="9">
        <v>297840000</v>
      </c>
      <c r="AH8" s="10"/>
      <c r="AI8" s="10"/>
      <c r="AJ8" s="11"/>
      <c r="AK8" s="9">
        <v>166753197</v>
      </c>
      <c r="AL8" s="10"/>
      <c r="AM8" s="10"/>
      <c r="AN8" s="11"/>
      <c r="AO8" s="20"/>
      <c r="AP8" s="20"/>
      <c r="AQ8" s="20"/>
      <c r="AR8" s="20"/>
      <c r="AS8" s="20"/>
      <c r="AT8" s="20"/>
      <c r="AU8" s="20"/>
      <c r="AV8" s="20"/>
      <c r="AW8" s="9">
        <v>166753197</v>
      </c>
      <c r="AX8" s="12"/>
      <c r="AY8" s="12"/>
      <c r="AZ8" s="13"/>
      <c r="BA8" s="3">
        <v>60191512</v>
      </c>
      <c r="BB8" s="3">
        <v>57418424</v>
      </c>
      <c r="BC8" s="3">
        <v>38146591</v>
      </c>
      <c r="BD8" s="4">
        <f t="shared" si="0"/>
        <v>155756527</v>
      </c>
    </row>
    <row r="9" spans="1:56" s="1" customFormat="1" ht="12.95" customHeight="1" x14ac:dyDescent="0.2">
      <c r="A9" s="21" t="s">
        <v>35</v>
      </c>
      <c r="B9" s="21"/>
      <c r="C9" s="8" t="s">
        <v>36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2" t="s">
        <v>37</v>
      </c>
      <c r="W9" s="22"/>
      <c r="X9" s="22"/>
      <c r="Y9" s="26"/>
      <c r="Z9" s="26"/>
      <c r="AA9" s="26"/>
      <c r="AB9" s="26"/>
      <c r="AC9" s="9">
        <v>3156576</v>
      </c>
      <c r="AD9" s="12"/>
      <c r="AE9" s="12"/>
      <c r="AF9" s="13"/>
      <c r="AG9" s="20"/>
      <c r="AH9" s="20"/>
      <c r="AI9" s="20"/>
      <c r="AJ9" s="20"/>
      <c r="AK9" s="9">
        <v>3156576</v>
      </c>
      <c r="AL9" s="10"/>
      <c r="AM9" s="10"/>
      <c r="AN9" s="11"/>
      <c r="AO9" s="20"/>
      <c r="AP9" s="20"/>
      <c r="AQ9" s="20"/>
      <c r="AR9" s="20"/>
      <c r="AS9" s="20"/>
      <c r="AT9" s="20"/>
      <c r="AU9" s="20"/>
      <c r="AV9" s="20"/>
      <c r="AW9" s="9">
        <v>3156576</v>
      </c>
      <c r="AX9" s="12"/>
      <c r="AY9" s="12"/>
      <c r="AZ9" s="13"/>
      <c r="BA9" s="3">
        <v>93825627</v>
      </c>
      <c r="BB9" s="3">
        <v>3156576</v>
      </c>
      <c r="BC9" s="3">
        <v>8526272</v>
      </c>
      <c r="BD9" s="4">
        <f t="shared" si="0"/>
        <v>105508475</v>
      </c>
    </row>
    <row r="10" spans="1:56" s="1" customFormat="1" ht="12.95" customHeight="1" x14ac:dyDescent="0.2">
      <c r="A10" s="21" t="s">
        <v>38</v>
      </c>
      <c r="B10" s="21"/>
      <c r="C10" s="8" t="s">
        <v>39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2" t="s">
        <v>40</v>
      </c>
      <c r="W10" s="22"/>
      <c r="X10" s="22"/>
      <c r="Y10" s="23">
        <v>200000000</v>
      </c>
      <c r="Z10" s="24"/>
      <c r="AA10" s="24"/>
      <c r="AB10" s="25"/>
      <c r="AC10" s="9">
        <v>200000000</v>
      </c>
      <c r="AD10" s="12"/>
      <c r="AE10" s="12"/>
      <c r="AF10" s="13"/>
      <c r="AG10" s="9">
        <v>200000000</v>
      </c>
      <c r="AH10" s="10"/>
      <c r="AI10" s="10"/>
      <c r="AJ10" s="11"/>
      <c r="AK10" s="9">
        <v>8526272</v>
      </c>
      <c r="AL10" s="10"/>
      <c r="AM10" s="10"/>
      <c r="AN10" s="11"/>
      <c r="AO10" s="20"/>
      <c r="AP10" s="20"/>
      <c r="AQ10" s="20"/>
      <c r="AR10" s="20"/>
      <c r="AS10" s="20"/>
      <c r="AT10" s="20"/>
      <c r="AU10" s="20"/>
      <c r="AV10" s="20"/>
      <c r="AW10" s="9">
        <v>8526272</v>
      </c>
      <c r="AX10" s="12"/>
      <c r="AY10" s="12"/>
      <c r="AZ10" s="13"/>
      <c r="BA10" s="3"/>
      <c r="BB10" s="3"/>
      <c r="BC10" s="3"/>
      <c r="BD10" s="4">
        <f t="shared" si="0"/>
        <v>0</v>
      </c>
    </row>
    <row r="11" spans="1:56" s="1" customFormat="1" ht="12.95" customHeight="1" x14ac:dyDescent="0.2">
      <c r="A11" s="21" t="s">
        <v>41</v>
      </c>
      <c r="B11" s="21"/>
      <c r="C11" s="8" t="s">
        <v>42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2" t="s">
        <v>43</v>
      </c>
      <c r="W11" s="22"/>
      <c r="X11" s="22"/>
      <c r="Y11" s="23">
        <v>9400000</v>
      </c>
      <c r="Z11" s="24"/>
      <c r="AA11" s="24"/>
      <c r="AB11" s="25"/>
      <c r="AC11" s="9">
        <v>9400000</v>
      </c>
      <c r="AD11" s="12"/>
      <c r="AE11" s="12"/>
      <c r="AF11" s="13"/>
      <c r="AG11" s="9">
        <v>6497737</v>
      </c>
      <c r="AH11" s="10"/>
      <c r="AI11" s="10"/>
      <c r="AJ11" s="11"/>
      <c r="AK11" s="9">
        <v>60000</v>
      </c>
      <c r="AL11" s="10"/>
      <c r="AM11" s="10"/>
      <c r="AN11" s="11"/>
      <c r="AO11" s="9">
        <v>0</v>
      </c>
      <c r="AP11" s="10"/>
      <c r="AQ11" s="10"/>
      <c r="AR11" s="11"/>
      <c r="AS11" s="20"/>
      <c r="AT11" s="20"/>
      <c r="AU11" s="20"/>
      <c r="AV11" s="20"/>
      <c r="AW11" s="9">
        <v>60000</v>
      </c>
      <c r="AX11" s="12"/>
      <c r="AY11" s="12"/>
      <c r="AZ11" s="13"/>
      <c r="BA11" s="3">
        <v>52020000</v>
      </c>
      <c r="BB11" s="3"/>
      <c r="BC11" s="3"/>
      <c r="BD11" s="4">
        <f t="shared" si="0"/>
        <v>52020000</v>
      </c>
    </row>
    <row r="12" spans="1:56" s="1" customFormat="1" ht="12.95" customHeight="1" x14ac:dyDescent="0.2">
      <c r="A12" s="21" t="s">
        <v>44</v>
      </c>
      <c r="B12" s="21"/>
      <c r="C12" s="8" t="s">
        <v>45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2" t="s">
        <v>46</v>
      </c>
      <c r="W12" s="22"/>
      <c r="X12" s="22"/>
      <c r="Y12" s="23">
        <v>0</v>
      </c>
      <c r="Z12" s="24"/>
      <c r="AA12" s="24"/>
      <c r="AB12" s="25"/>
      <c r="AC12" s="9">
        <v>0</v>
      </c>
      <c r="AD12" s="12"/>
      <c r="AE12" s="12"/>
      <c r="AF12" s="13"/>
      <c r="AG12" s="20"/>
      <c r="AH12" s="20"/>
      <c r="AI12" s="20"/>
      <c r="AJ12" s="20"/>
      <c r="AK12" s="9">
        <v>0</v>
      </c>
      <c r="AL12" s="10"/>
      <c r="AM12" s="10"/>
      <c r="AN12" s="11"/>
      <c r="AO12" s="20"/>
      <c r="AP12" s="20"/>
      <c r="AQ12" s="20"/>
      <c r="AR12" s="20"/>
      <c r="AS12" s="20"/>
      <c r="AT12" s="20"/>
      <c r="AU12" s="20"/>
      <c r="AV12" s="20"/>
      <c r="AW12" s="9">
        <v>0</v>
      </c>
      <c r="AX12" s="12"/>
      <c r="AY12" s="12"/>
      <c r="AZ12" s="13"/>
      <c r="BA12" s="3"/>
      <c r="BB12" s="3"/>
      <c r="BC12" s="3"/>
      <c r="BD12" s="4">
        <f t="shared" si="0"/>
        <v>0</v>
      </c>
    </row>
    <row r="13" spans="1:56" s="1" customFormat="1" ht="12.95" customHeight="1" x14ac:dyDescent="0.2">
      <c r="A13" s="21" t="s">
        <v>47</v>
      </c>
      <c r="B13" s="21"/>
      <c r="C13" s="8" t="s">
        <v>48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2" t="s">
        <v>49</v>
      </c>
      <c r="W13" s="22"/>
      <c r="X13" s="22"/>
      <c r="Y13" s="23">
        <v>56000000</v>
      </c>
      <c r="Z13" s="24"/>
      <c r="AA13" s="24"/>
      <c r="AB13" s="25"/>
      <c r="AC13" s="9">
        <v>56000000</v>
      </c>
      <c r="AD13" s="12"/>
      <c r="AE13" s="12"/>
      <c r="AF13" s="13"/>
      <c r="AG13" s="9">
        <v>68843115</v>
      </c>
      <c r="AH13" s="10"/>
      <c r="AI13" s="10"/>
      <c r="AJ13" s="11"/>
      <c r="AK13" s="9">
        <v>13570562</v>
      </c>
      <c r="AL13" s="10"/>
      <c r="AM13" s="10"/>
      <c r="AN13" s="11"/>
      <c r="AO13" s="20"/>
      <c r="AP13" s="20"/>
      <c r="AQ13" s="20"/>
      <c r="AR13" s="20"/>
      <c r="AS13" s="20"/>
      <c r="AT13" s="20"/>
      <c r="AU13" s="20"/>
      <c r="AV13" s="20"/>
      <c r="AW13" s="9">
        <v>13570562</v>
      </c>
      <c r="AX13" s="12"/>
      <c r="AY13" s="12"/>
      <c r="AZ13" s="13"/>
      <c r="BA13" s="3">
        <v>7689378</v>
      </c>
      <c r="BB13" s="3">
        <v>5754643</v>
      </c>
      <c r="BC13" s="3">
        <v>7823919</v>
      </c>
      <c r="BD13" s="4">
        <f t="shared" si="0"/>
        <v>21267940</v>
      </c>
    </row>
    <row r="14" spans="1:56" s="1" customFormat="1" ht="12.95" customHeight="1" x14ac:dyDescent="0.2">
      <c r="A14" s="21" t="s">
        <v>50</v>
      </c>
      <c r="B14" s="21"/>
      <c r="C14" s="8" t="s">
        <v>51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2" t="s">
        <v>52</v>
      </c>
      <c r="W14" s="22"/>
      <c r="X14" s="22"/>
      <c r="Y14" s="26"/>
      <c r="Z14" s="26"/>
      <c r="AA14" s="26"/>
      <c r="AB14" s="26"/>
      <c r="AC14" s="9">
        <v>20000</v>
      </c>
      <c r="AD14" s="12"/>
      <c r="AE14" s="12"/>
      <c r="AF14" s="13"/>
      <c r="AG14" s="20"/>
      <c r="AH14" s="20"/>
      <c r="AI14" s="20"/>
      <c r="AJ14" s="20"/>
      <c r="AK14" s="9">
        <v>8000</v>
      </c>
      <c r="AL14" s="10"/>
      <c r="AM14" s="10"/>
      <c r="AN14" s="11"/>
      <c r="AO14" s="20"/>
      <c r="AP14" s="20"/>
      <c r="AQ14" s="20"/>
      <c r="AR14" s="20"/>
      <c r="AS14" s="20"/>
      <c r="AT14" s="20"/>
      <c r="AU14" s="20"/>
      <c r="AV14" s="20"/>
      <c r="AW14" s="9">
        <v>8000</v>
      </c>
      <c r="AX14" s="12"/>
      <c r="AY14" s="12"/>
      <c r="AZ14" s="13"/>
      <c r="BA14" s="3"/>
      <c r="BB14" s="3"/>
      <c r="BC14" s="3"/>
      <c r="BD14" s="4">
        <f t="shared" si="0"/>
        <v>0</v>
      </c>
    </row>
    <row r="15" spans="1:56" s="1" customFormat="1" ht="12.95" customHeight="1" x14ac:dyDescent="0.2">
      <c r="A15" s="21" t="s">
        <v>53</v>
      </c>
      <c r="B15" s="21"/>
      <c r="C15" s="8" t="s">
        <v>54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2" t="s">
        <v>55</v>
      </c>
      <c r="W15" s="22"/>
      <c r="X15" s="22"/>
      <c r="Y15" s="26"/>
      <c r="Z15" s="26"/>
      <c r="AA15" s="26"/>
      <c r="AB15" s="26"/>
      <c r="AC15" s="31"/>
      <c r="AD15" s="31"/>
      <c r="AE15" s="31"/>
      <c r="AF15" s="31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31"/>
      <c r="AX15" s="31"/>
      <c r="AY15" s="31"/>
      <c r="AZ15" s="31"/>
      <c r="BA15" s="3"/>
      <c r="BB15" s="3"/>
      <c r="BC15" s="3"/>
      <c r="BD15" s="4">
        <f t="shared" si="0"/>
        <v>0</v>
      </c>
    </row>
    <row r="16" spans="1:56" s="1" customFormat="1" ht="12.95" customHeight="1" x14ac:dyDescent="0.2">
      <c r="A16" s="21" t="s">
        <v>56</v>
      </c>
      <c r="B16" s="21"/>
      <c r="C16" s="8" t="s">
        <v>57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2" t="s">
        <v>58</v>
      </c>
      <c r="W16" s="22"/>
      <c r="X16" s="22"/>
      <c r="Y16" s="26"/>
      <c r="Z16" s="26"/>
      <c r="AA16" s="26"/>
      <c r="AB16" s="26"/>
      <c r="AC16" s="9">
        <v>0</v>
      </c>
      <c r="AD16" s="12"/>
      <c r="AE16" s="12"/>
      <c r="AF16" s="13"/>
      <c r="AG16" s="20"/>
      <c r="AH16" s="20"/>
      <c r="AI16" s="20"/>
      <c r="AJ16" s="20"/>
      <c r="AK16" s="9">
        <v>0</v>
      </c>
      <c r="AL16" s="10"/>
      <c r="AM16" s="10"/>
      <c r="AN16" s="11"/>
      <c r="AO16" s="20"/>
      <c r="AP16" s="20"/>
      <c r="AQ16" s="20"/>
      <c r="AR16" s="20"/>
      <c r="AS16" s="20"/>
      <c r="AT16" s="20"/>
      <c r="AU16" s="20"/>
      <c r="AV16" s="20"/>
      <c r="AW16" s="9">
        <v>0</v>
      </c>
      <c r="AX16" s="12"/>
      <c r="AY16" s="12"/>
      <c r="AZ16" s="13"/>
      <c r="BA16" s="3"/>
      <c r="BB16" s="3"/>
      <c r="BC16" s="3"/>
      <c r="BD16" s="4">
        <f t="shared" si="0"/>
        <v>0</v>
      </c>
    </row>
    <row r="17" spans="1:56" s="1" customFormat="1" ht="12.95" customHeight="1" x14ac:dyDescent="0.2">
      <c r="A17" s="21" t="s">
        <v>59</v>
      </c>
      <c r="B17" s="21"/>
      <c r="C17" s="8" t="s">
        <v>60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2" t="s">
        <v>61</v>
      </c>
      <c r="W17" s="22"/>
      <c r="X17" s="22"/>
      <c r="Y17" s="23">
        <v>160000000</v>
      </c>
      <c r="Z17" s="24"/>
      <c r="AA17" s="24"/>
      <c r="AB17" s="25"/>
      <c r="AC17" s="9">
        <v>160000000</v>
      </c>
      <c r="AD17" s="12"/>
      <c r="AE17" s="12"/>
      <c r="AF17" s="13"/>
      <c r="AG17" s="9">
        <v>102778136</v>
      </c>
      <c r="AH17" s="10"/>
      <c r="AI17" s="10"/>
      <c r="AJ17" s="11"/>
      <c r="AK17" s="9">
        <v>78911770</v>
      </c>
      <c r="AL17" s="10"/>
      <c r="AM17" s="10"/>
      <c r="AN17" s="11"/>
      <c r="AO17" s="9">
        <v>1040200</v>
      </c>
      <c r="AP17" s="10"/>
      <c r="AQ17" s="10"/>
      <c r="AR17" s="11"/>
      <c r="AS17" s="20"/>
      <c r="AT17" s="20"/>
      <c r="AU17" s="20"/>
      <c r="AV17" s="20"/>
      <c r="AW17" s="9">
        <v>78911770</v>
      </c>
      <c r="AX17" s="12"/>
      <c r="AY17" s="12"/>
      <c r="AZ17" s="13"/>
      <c r="BA17" s="3">
        <v>20358541</v>
      </c>
      <c r="BB17" s="3">
        <v>12744867</v>
      </c>
      <c r="BC17" s="3">
        <v>17445023</v>
      </c>
      <c r="BD17" s="4">
        <f t="shared" si="0"/>
        <v>50548431</v>
      </c>
    </row>
    <row r="18" spans="1:56" s="2" customFormat="1" ht="12.95" customHeight="1" x14ac:dyDescent="0.2">
      <c r="A18" s="21" t="s">
        <v>62</v>
      </c>
      <c r="B18" s="21"/>
      <c r="C18" s="29" t="s">
        <v>63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2" t="s">
        <v>61</v>
      </c>
      <c r="W18" s="22"/>
      <c r="X18" s="22"/>
      <c r="Y18" s="30"/>
      <c r="Z18" s="30"/>
      <c r="AA18" s="30"/>
      <c r="AB18" s="30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8"/>
      <c r="AX18" s="28"/>
      <c r="AY18" s="28"/>
      <c r="AZ18" s="28"/>
      <c r="BD18" s="4">
        <f t="shared" si="0"/>
        <v>0</v>
      </c>
    </row>
    <row r="19" spans="1:56" s="1" customFormat="1" ht="12.95" customHeight="1" x14ac:dyDescent="0.2">
      <c r="A19" s="21" t="s">
        <v>64</v>
      </c>
      <c r="B19" s="21"/>
      <c r="C19" s="8" t="s">
        <v>65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2" t="s">
        <v>66</v>
      </c>
      <c r="W19" s="22"/>
      <c r="X19" s="22"/>
      <c r="Y19" s="7">
        <f>SUM(Y5:AB17)</f>
        <v>14445603000</v>
      </c>
      <c r="Z19" s="7"/>
      <c r="AA19" s="7"/>
      <c r="AB19" s="7"/>
      <c r="AC19" s="7">
        <f t="shared" ref="AC19" si="1">SUM(AC5:AF17)</f>
        <v>19969144087</v>
      </c>
      <c r="AD19" s="7"/>
      <c r="AE19" s="7"/>
      <c r="AF19" s="7"/>
      <c r="AG19" s="7">
        <f t="shared" ref="AG19" si="2">SUM(AG5:AJ17)</f>
        <v>15689894439</v>
      </c>
      <c r="AH19" s="7"/>
      <c r="AI19" s="7"/>
      <c r="AJ19" s="7"/>
      <c r="AK19" s="7">
        <f t="shared" ref="AK19" si="3">SUM(AK5:AN17)</f>
        <v>4310588354</v>
      </c>
      <c r="AL19" s="7"/>
      <c r="AM19" s="7"/>
      <c r="AN19" s="7"/>
      <c r="AO19" s="7">
        <f t="shared" ref="AO19" si="4">SUM(AO5:AR17)</f>
        <v>41014040200</v>
      </c>
      <c r="AP19" s="7"/>
      <c r="AQ19" s="7"/>
      <c r="AR19" s="7"/>
      <c r="AS19" s="7">
        <f t="shared" ref="AS19" si="5">SUM(AS5:AV17)</f>
        <v>0</v>
      </c>
      <c r="AT19" s="7"/>
      <c r="AU19" s="7"/>
      <c r="AV19" s="7"/>
      <c r="AW19" s="7">
        <f t="shared" ref="AW19" si="6">SUM(AW5:AZ17)</f>
        <v>4310588354</v>
      </c>
      <c r="AX19" s="7"/>
      <c r="AY19" s="7"/>
      <c r="AZ19" s="7"/>
      <c r="BA19" s="4">
        <f>SUM(BA5:BA18)</f>
        <v>1685134262</v>
      </c>
      <c r="BB19" s="4">
        <f t="shared" ref="BB19:BD19" si="7">SUM(BB5:BB18)</f>
        <v>1270359868</v>
      </c>
      <c r="BC19" s="4">
        <f t="shared" si="7"/>
        <v>1537764604</v>
      </c>
      <c r="BD19" s="4">
        <f t="shared" si="7"/>
        <v>4493258734</v>
      </c>
    </row>
    <row r="20" spans="1:56" s="1" customFormat="1" ht="12.95" customHeight="1" x14ac:dyDescent="0.2">
      <c r="A20" s="21" t="s">
        <v>67</v>
      </c>
      <c r="B20" s="21"/>
      <c r="C20" s="8" t="s">
        <v>68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22" t="s">
        <v>69</v>
      </c>
      <c r="W20" s="22"/>
      <c r="X20" s="22"/>
      <c r="Y20" s="26"/>
      <c r="Z20" s="26"/>
      <c r="AA20" s="26"/>
      <c r="AB20" s="26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6" s="1" customFormat="1" ht="26.1" customHeight="1" x14ac:dyDescent="0.2">
      <c r="A21" s="21" t="s">
        <v>70</v>
      </c>
      <c r="B21" s="21"/>
      <c r="C21" s="8" t="s">
        <v>71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2" t="s">
        <v>72</v>
      </c>
      <c r="W21" s="22"/>
      <c r="X21" s="22"/>
      <c r="Y21" s="23">
        <v>116300000</v>
      </c>
      <c r="Z21" s="24"/>
      <c r="AA21" s="24"/>
      <c r="AB21" s="25"/>
      <c r="AC21" s="9">
        <v>116300000</v>
      </c>
      <c r="AD21" s="10"/>
      <c r="AE21" s="10"/>
      <c r="AF21" s="11"/>
      <c r="AG21" s="9">
        <v>82822460</v>
      </c>
      <c r="AH21" s="10"/>
      <c r="AI21" s="10"/>
      <c r="AJ21" s="11"/>
      <c r="AK21" s="9">
        <v>28219963</v>
      </c>
      <c r="AL21" s="10"/>
      <c r="AM21" s="10"/>
      <c r="AN21" s="11"/>
      <c r="AO21" s="20"/>
      <c r="AP21" s="20"/>
      <c r="AQ21" s="20"/>
      <c r="AR21" s="20"/>
      <c r="AS21" s="20"/>
      <c r="AT21" s="20"/>
      <c r="AU21" s="20"/>
      <c r="AV21" s="20"/>
      <c r="AW21" s="9">
        <v>28219963</v>
      </c>
      <c r="AX21" s="10"/>
      <c r="AY21" s="10"/>
      <c r="AZ21" s="11"/>
    </row>
    <row r="22" spans="1:56" s="1" customFormat="1" ht="12.95" customHeight="1" x14ac:dyDescent="0.2">
      <c r="A22" s="21" t="s">
        <v>73</v>
      </c>
      <c r="B22" s="21"/>
      <c r="C22" s="8" t="s">
        <v>74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22" t="s">
        <v>75</v>
      </c>
      <c r="W22" s="22"/>
      <c r="X22" s="22"/>
      <c r="Y22" s="23">
        <v>0</v>
      </c>
      <c r="Z22" s="24"/>
      <c r="AA22" s="24"/>
      <c r="AB22" s="25"/>
      <c r="AC22" s="9">
        <v>4159056</v>
      </c>
      <c r="AD22" s="10"/>
      <c r="AE22" s="10"/>
      <c r="AF22" s="11"/>
      <c r="AG22" s="9">
        <v>61578427</v>
      </c>
      <c r="AH22" s="10"/>
      <c r="AI22" s="10"/>
      <c r="AJ22" s="11"/>
      <c r="AK22" s="9">
        <v>976234</v>
      </c>
      <c r="AL22" s="10"/>
      <c r="AM22" s="10"/>
      <c r="AN22" s="11"/>
      <c r="AO22" s="20"/>
      <c r="AP22" s="20"/>
      <c r="AQ22" s="20"/>
      <c r="AR22" s="20"/>
      <c r="AS22" s="20"/>
      <c r="AT22" s="20"/>
      <c r="AU22" s="20"/>
      <c r="AV22" s="20"/>
      <c r="AW22" s="9">
        <v>976234</v>
      </c>
      <c r="AX22" s="10"/>
      <c r="AY22" s="10"/>
      <c r="AZ22" s="11"/>
    </row>
    <row r="23" spans="1:56" s="1" customFormat="1" ht="12.95" customHeight="1" x14ac:dyDescent="0.2">
      <c r="A23" s="21" t="s">
        <v>76</v>
      </c>
      <c r="B23" s="21"/>
      <c r="C23" s="8" t="s">
        <v>77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2" t="s">
        <v>78</v>
      </c>
      <c r="W23" s="22"/>
      <c r="X23" s="22"/>
      <c r="Y23" s="7">
        <f t="shared" ref="Y23" si="8">SUM(Y20:AB22)</f>
        <v>116300000</v>
      </c>
      <c r="Z23" s="7"/>
      <c r="AA23" s="7"/>
      <c r="AB23" s="7"/>
      <c r="AC23" s="7">
        <f t="shared" ref="AC23" si="9">SUM(AC20:AF22)</f>
        <v>120459056</v>
      </c>
      <c r="AD23" s="7"/>
      <c r="AE23" s="7"/>
      <c r="AF23" s="7"/>
      <c r="AG23" s="7">
        <f t="shared" ref="AG23" si="10">SUM(AG20:AJ22)</f>
        <v>144400887</v>
      </c>
      <c r="AH23" s="7"/>
      <c r="AI23" s="7"/>
      <c r="AJ23" s="7"/>
      <c r="AK23" s="7">
        <f t="shared" ref="AK23" si="11">SUM(AK20:AN22)</f>
        <v>29196197</v>
      </c>
      <c r="AL23" s="7"/>
      <c r="AM23" s="7"/>
      <c r="AN23" s="7"/>
      <c r="AO23" s="7">
        <f t="shared" ref="AO23" si="12">SUM(AO20:AR22)</f>
        <v>0</v>
      </c>
      <c r="AP23" s="7"/>
      <c r="AQ23" s="7"/>
      <c r="AR23" s="7"/>
      <c r="AS23" s="7">
        <f t="shared" ref="AS23" si="13">SUM(AS20:AV22)</f>
        <v>0</v>
      </c>
      <c r="AT23" s="7"/>
      <c r="AU23" s="7"/>
      <c r="AV23" s="7"/>
      <c r="AW23" s="7">
        <f t="shared" ref="AW23" si="14">SUM(AW20:AZ22)</f>
        <v>29196197</v>
      </c>
      <c r="AX23" s="7"/>
      <c r="AY23" s="7"/>
      <c r="AZ23" s="7"/>
    </row>
    <row r="24" spans="1:56" s="1" customFormat="1" ht="12.95" customHeight="1" x14ac:dyDescent="0.2">
      <c r="A24" s="18" t="s">
        <v>79</v>
      </c>
      <c r="B24" s="18"/>
      <c r="C24" s="6" t="s">
        <v>80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9" t="s">
        <v>81</v>
      </c>
      <c r="W24" s="19"/>
      <c r="X24" s="19"/>
      <c r="Y24" s="7">
        <f t="shared" ref="Y24" si="15">Y19+Y23</f>
        <v>14561903000</v>
      </c>
      <c r="Z24" s="7"/>
      <c r="AA24" s="7"/>
      <c r="AB24" s="7"/>
      <c r="AC24" s="7">
        <f t="shared" ref="AC24:AW24" si="16">AC19+AC23</f>
        <v>20089603143</v>
      </c>
      <c r="AD24" s="7"/>
      <c r="AE24" s="7"/>
      <c r="AF24" s="7"/>
      <c r="AG24" s="7">
        <f t="shared" si="16"/>
        <v>15834295326</v>
      </c>
      <c r="AH24" s="7"/>
      <c r="AI24" s="7"/>
      <c r="AJ24" s="7"/>
      <c r="AK24" s="7">
        <f t="shared" si="16"/>
        <v>4339784551</v>
      </c>
      <c r="AL24" s="7"/>
      <c r="AM24" s="7"/>
      <c r="AN24" s="7"/>
      <c r="AO24" s="7">
        <f t="shared" si="16"/>
        <v>41014040200</v>
      </c>
      <c r="AP24" s="7"/>
      <c r="AQ24" s="7"/>
      <c r="AR24" s="7"/>
      <c r="AS24" s="7">
        <f t="shared" si="16"/>
        <v>0</v>
      </c>
      <c r="AT24" s="7"/>
      <c r="AU24" s="7"/>
      <c r="AV24" s="7"/>
      <c r="AW24" s="7">
        <f t="shared" si="16"/>
        <v>4339784551</v>
      </c>
      <c r="AX24" s="7"/>
      <c r="AY24" s="7"/>
      <c r="AZ24" s="7"/>
      <c r="BB24" s="1" t="s">
        <v>86</v>
      </c>
      <c r="BC24" s="4">
        <f>AW24-BD19</f>
        <v>-153474183</v>
      </c>
    </row>
  </sheetData>
  <mergeCells count="223">
    <mergeCell ref="A1:AZ1"/>
    <mergeCell ref="A2:B3"/>
    <mergeCell ref="C2:U3"/>
    <mergeCell ref="V2:X3"/>
    <mergeCell ref="Y2:AF2"/>
    <mergeCell ref="AG2:AV2"/>
    <mergeCell ref="AW2:AZ3"/>
    <mergeCell ref="Y3:AB3"/>
    <mergeCell ref="AC3:AF3"/>
    <mergeCell ref="AG3:AJ3"/>
    <mergeCell ref="AK3:AN3"/>
    <mergeCell ref="AO3:AR3"/>
    <mergeCell ref="AS3:AV3"/>
    <mergeCell ref="A4:B4"/>
    <mergeCell ref="C4:U4"/>
    <mergeCell ref="V4:X4"/>
    <mergeCell ref="Y4:AB4"/>
    <mergeCell ref="AC4:AF4"/>
    <mergeCell ref="AG4:AJ4"/>
    <mergeCell ref="AK4:AN4"/>
    <mergeCell ref="AO4:AR4"/>
    <mergeCell ref="AS4:AV4"/>
    <mergeCell ref="AW4:AZ4"/>
    <mergeCell ref="A5:B5"/>
    <mergeCell ref="C5:U5"/>
    <mergeCell ref="V5:X5"/>
    <mergeCell ref="Y5:AB5"/>
    <mergeCell ref="AC5:AF5"/>
    <mergeCell ref="AG5:AJ5"/>
    <mergeCell ref="AK5:AN5"/>
    <mergeCell ref="AO5:AR5"/>
    <mergeCell ref="AS5:AV5"/>
    <mergeCell ref="AW5:AZ5"/>
    <mergeCell ref="A6:B6"/>
    <mergeCell ref="C6:U6"/>
    <mergeCell ref="V6:X6"/>
    <mergeCell ref="Y6:AB6"/>
    <mergeCell ref="AC6:AF6"/>
    <mergeCell ref="AG6:AJ6"/>
    <mergeCell ref="AK6:AN6"/>
    <mergeCell ref="AO6:AR6"/>
    <mergeCell ref="AS6:AV6"/>
    <mergeCell ref="AW6:AZ6"/>
    <mergeCell ref="A7:B7"/>
    <mergeCell ref="C7:U7"/>
    <mergeCell ref="V7:X7"/>
    <mergeCell ref="Y7:AB7"/>
    <mergeCell ref="AC7:AF7"/>
    <mergeCell ref="AG7:AJ7"/>
    <mergeCell ref="AK7:AN7"/>
    <mergeCell ref="AO7:AR7"/>
    <mergeCell ref="AS7:AV7"/>
    <mergeCell ref="AW7:AZ7"/>
    <mergeCell ref="A8:B8"/>
    <mergeCell ref="C8:U8"/>
    <mergeCell ref="V8:X8"/>
    <mergeCell ref="Y8:AB8"/>
    <mergeCell ref="AC8:AF8"/>
    <mergeCell ref="AG8:AJ8"/>
    <mergeCell ref="AK8:AN8"/>
    <mergeCell ref="AO8:AR8"/>
    <mergeCell ref="AS8:AV8"/>
    <mergeCell ref="AW8:AZ8"/>
    <mergeCell ref="A9:B9"/>
    <mergeCell ref="C9:U9"/>
    <mergeCell ref="V9:X9"/>
    <mergeCell ref="Y9:AB9"/>
    <mergeCell ref="AC9:AF9"/>
    <mergeCell ref="AG9:AJ9"/>
    <mergeCell ref="AK9:AN9"/>
    <mergeCell ref="AO9:AR9"/>
    <mergeCell ref="AS9:AV9"/>
    <mergeCell ref="AW9:AZ9"/>
    <mergeCell ref="A10:B10"/>
    <mergeCell ref="C10:U10"/>
    <mergeCell ref="V10:X10"/>
    <mergeCell ref="Y10:AB10"/>
    <mergeCell ref="AC10:AF10"/>
    <mergeCell ref="AG10:AJ10"/>
    <mergeCell ref="AK10:AN10"/>
    <mergeCell ref="AO10:AR10"/>
    <mergeCell ref="AS10:AV10"/>
    <mergeCell ref="AW10:AZ10"/>
    <mergeCell ref="A11:B11"/>
    <mergeCell ref="C11:U11"/>
    <mergeCell ref="V11:X11"/>
    <mergeCell ref="Y11:AB11"/>
    <mergeCell ref="AC11:AF11"/>
    <mergeCell ref="AG11:AJ11"/>
    <mergeCell ref="AK11:AN11"/>
    <mergeCell ref="AO11:AR11"/>
    <mergeCell ref="AS11:AV11"/>
    <mergeCell ref="AW11:AZ11"/>
    <mergeCell ref="A12:B12"/>
    <mergeCell ref="C12:U12"/>
    <mergeCell ref="V12:X12"/>
    <mergeCell ref="Y12:AB12"/>
    <mergeCell ref="AC12:AF12"/>
    <mergeCell ref="AG12:AJ12"/>
    <mergeCell ref="AK12:AN12"/>
    <mergeCell ref="AO12:AR12"/>
    <mergeCell ref="AS12:AV12"/>
    <mergeCell ref="AW12:AZ12"/>
    <mergeCell ref="A13:B13"/>
    <mergeCell ref="C13:U13"/>
    <mergeCell ref="V13:X13"/>
    <mergeCell ref="Y13:AB13"/>
    <mergeCell ref="AC13:AF13"/>
    <mergeCell ref="AG13:AJ13"/>
    <mergeCell ref="AK13:AN13"/>
    <mergeCell ref="AO13:AR13"/>
    <mergeCell ref="AS13:AV13"/>
    <mergeCell ref="AW13:AZ13"/>
    <mergeCell ref="A14:B14"/>
    <mergeCell ref="C14:U14"/>
    <mergeCell ref="V14:X14"/>
    <mergeCell ref="Y14:AB14"/>
    <mergeCell ref="AC14:AF14"/>
    <mergeCell ref="AG14:AJ14"/>
    <mergeCell ref="AK14:AN14"/>
    <mergeCell ref="AO14:AR14"/>
    <mergeCell ref="AS14:AV14"/>
    <mergeCell ref="AW14:AZ14"/>
    <mergeCell ref="A15:B15"/>
    <mergeCell ref="C15:U15"/>
    <mergeCell ref="V15:X15"/>
    <mergeCell ref="Y15:AB15"/>
    <mergeCell ref="AC15:AF15"/>
    <mergeCell ref="AG15:AJ15"/>
    <mergeCell ref="AK15:AN15"/>
    <mergeCell ref="AO15:AR15"/>
    <mergeCell ref="AS15:AV15"/>
    <mergeCell ref="AW15:AZ15"/>
    <mergeCell ref="A16:B16"/>
    <mergeCell ref="C16:U16"/>
    <mergeCell ref="V16:X16"/>
    <mergeCell ref="Y16:AB16"/>
    <mergeCell ref="AC16:AF16"/>
    <mergeCell ref="AG16:AJ16"/>
    <mergeCell ref="AK16:AN16"/>
    <mergeCell ref="AO16:AR16"/>
    <mergeCell ref="AS16:AV16"/>
    <mergeCell ref="AW16:AZ16"/>
    <mergeCell ref="A17:B17"/>
    <mergeCell ref="C17:U17"/>
    <mergeCell ref="V17:X17"/>
    <mergeCell ref="Y17:AB17"/>
    <mergeCell ref="AC17:AF17"/>
    <mergeCell ref="AG17:AJ17"/>
    <mergeCell ref="AK17:AN17"/>
    <mergeCell ref="AO17:AR17"/>
    <mergeCell ref="AS17:AV17"/>
    <mergeCell ref="AW17:AZ17"/>
    <mergeCell ref="A18:B18"/>
    <mergeCell ref="C18:U18"/>
    <mergeCell ref="V18:X18"/>
    <mergeCell ref="Y18:AB18"/>
    <mergeCell ref="AC18:AF18"/>
    <mergeCell ref="AG18:AJ18"/>
    <mergeCell ref="AK18:AN18"/>
    <mergeCell ref="AO18:AR18"/>
    <mergeCell ref="AS18:AV18"/>
    <mergeCell ref="AW18:AZ18"/>
    <mergeCell ref="A19:B19"/>
    <mergeCell ref="C19:U19"/>
    <mergeCell ref="V19:X19"/>
    <mergeCell ref="Y19:AB19"/>
    <mergeCell ref="AC19:AF19"/>
    <mergeCell ref="AG19:AJ19"/>
    <mergeCell ref="AK19:AN19"/>
    <mergeCell ref="AO19:AR19"/>
    <mergeCell ref="AS19:AV19"/>
    <mergeCell ref="AW19:AZ19"/>
    <mergeCell ref="A20:B20"/>
    <mergeCell ref="C20:U20"/>
    <mergeCell ref="V20:X20"/>
    <mergeCell ref="Y20:AB20"/>
    <mergeCell ref="AC20:AF20"/>
    <mergeCell ref="AG20:AJ20"/>
    <mergeCell ref="AK20:AN20"/>
    <mergeCell ref="AO20:AR20"/>
    <mergeCell ref="AS20:AV20"/>
    <mergeCell ref="AW20:AZ20"/>
    <mergeCell ref="A21:B21"/>
    <mergeCell ref="C21:U21"/>
    <mergeCell ref="V21:X21"/>
    <mergeCell ref="Y21:AB21"/>
    <mergeCell ref="AC21:AF21"/>
    <mergeCell ref="AG21:AJ21"/>
    <mergeCell ref="AK21:AN21"/>
    <mergeCell ref="AO21:AR21"/>
    <mergeCell ref="AS21:AV21"/>
    <mergeCell ref="AW21:AZ21"/>
    <mergeCell ref="A22:B22"/>
    <mergeCell ref="C22:U22"/>
    <mergeCell ref="V22:X22"/>
    <mergeCell ref="Y22:AB22"/>
    <mergeCell ref="AC22:AF22"/>
    <mergeCell ref="AG22:AJ22"/>
    <mergeCell ref="AK22:AN22"/>
    <mergeCell ref="AO22:AR22"/>
    <mergeCell ref="AS22:AV22"/>
    <mergeCell ref="AW22:AZ22"/>
    <mergeCell ref="A23:B23"/>
    <mergeCell ref="C23:U23"/>
    <mergeCell ref="V23:X23"/>
    <mergeCell ref="Y23:AB23"/>
    <mergeCell ref="AC23:AF23"/>
    <mergeCell ref="AG23:AJ23"/>
    <mergeCell ref="AK23:AN23"/>
    <mergeCell ref="AO24:AR24"/>
    <mergeCell ref="AS24:AV24"/>
    <mergeCell ref="AW24:AZ24"/>
    <mergeCell ref="AO23:AR23"/>
    <mergeCell ref="AS23:AV23"/>
    <mergeCell ref="AW23:AZ23"/>
    <mergeCell ref="A24:B24"/>
    <mergeCell ref="C24:U24"/>
    <mergeCell ref="V24:X24"/>
    <mergeCell ref="Y24:AB24"/>
    <mergeCell ref="AC24:AF24"/>
    <mergeCell ref="AG24:AJ24"/>
    <mergeCell ref="AK24:AN24"/>
  </mergeCells>
  <pageMargins left="0.7" right="0.7" top="0.75" bottom="0.75" header="0.3" footer="0.3"/>
  <pageSetup paperSize="9" orientation="portrait" r:id="rId1"/>
  <ignoredErrors>
    <ignoredError sqref="BD5:B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Dettinek</vt:lpstr>
      <vt:lpstr>MÁK lista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Margit</dc:creator>
  <cp:lastModifiedBy>Pónya Melinda</cp:lastModifiedBy>
  <dcterms:created xsi:type="dcterms:W3CDTF">2024-04-04T13:27:07Z</dcterms:created>
  <dcterms:modified xsi:type="dcterms:W3CDTF">2024-04-17T09:57:06Z</dcterms:modified>
</cp:coreProperties>
</file>